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ZGŁOSZENIE" sheetId="1" r:id="rId1"/>
    <sheet name="ZAPOTRZEBOWANIE" sheetId="2" state="hidden" r:id="rId2"/>
    <sheet name="ZAMÓWIENIE" sheetId="3" state="hidden" r:id="rId3"/>
    <sheet name="Podzespoły" sheetId="4" state="hidden" r:id="rId4"/>
    <sheet name="Ile" sheetId="5" state="hidden" r:id="rId5"/>
  </sheets>
  <definedNames>
    <definedName name="dyski_laptop">#REF!</definedName>
    <definedName name="Grafika">Podzespoły!#REF!</definedName>
    <definedName name="HDD">Podzespoły!#REF!</definedName>
    <definedName name="Jeden">Ile!$A$2</definedName>
    <definedName name="JedenDziesięć">Ile!$A$2:$A$11</definedName>
    <definedName name="JedenTrzydzieści">Ile!$A$2:$A$31</definedName>
    <definedName name="Klawiatura">Podzespoły!#REF!</definedName>
    <definedName name="laptopy">Podzespoły!$A$4:$A$5</definedName>
    <definedName name="Listwa">Podzespoły!$A$7:$A$9</definedName>
    <definedName name="Monitor">Podzespoły!$A$4:$A$5</definedName>
    <definedName name="Mysz">Podzespoły!#REF!</definedName>
    <definedName name="myszy_laptop">#REF!</definedName>
    <definedName name="Optyczny">Podzespoły!#REF!</definedName>
    <definedName name="Procesory">Podzespoły!#REF!</definedName>
    <definedName name="RAM">Podzespoły!#REF!</definedName>
    <definedName name="SSD">Podzespoły!#REF!</definedName>
    <definedName name="System">Podzespoły!#REF!</definedName>
    <definedName name="torby">Podzespoły!$A$7:$A$9</definedName>
    <definedName name="ZeroDwa">Ile!$A$1:$A$3</definedName>
    <definedName name="ZeroDziesięć">Ile!$A$1:$A$11</definedName>
    <definedName name="ZeroJeden">Ile!$A$1:$A$2</definedName>
    <definedName name="ZeroTrzydzieści">Ile!$A$1:$A$31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9" i="4" l="1"/>
  <c r="H8" i="4"/>
  <c r="H7" i="4"/>
  <c r="H6" i="4"/>
  <c r="H5" i="4"/>
  <c r="D18" i="3"/>
  <c r="C18" i="3"/>
  <c r="F17" i="3"/>
  <c r="E17" i="3"/>
  <c r="D17" i="3"/>
  <c r="C17" i="3"/>
  <c r="C10" i="2"/>
  <c r="B10" i="2"/>
  <c r="G8" i="1"/>
  <c r="F18" i="3" s="1"/>
  <c r="F8" i="1"/>
  <c r="H8" i="1" s="1"/>
  <c r="G18" i="3" s="1"/>
  <c r="E8" i="1"/>
  <c r="I7" i="1"/>
  <c r="H17" i="3" s="1"/>
  <c r="H7" i="1"/>
  <c r="G17" i="3" s="1"/>
  <c r="I8" i="1" l="1"/>
  <c r="H18" i="3" s="1"/>
  <c r="H9" i="1"/>
  <c r="G19" i="3" s="1"/>
  <c r="E18" i="3"/>
  <c r="I9" i="1" l="1"/>
  <c r="H19" i="3" l="1"/>
  <c r="E10" i="2"/>
  <c r="D10" i="2" l="1"/>
  <c r="D12" i="2" s="1"/>
  <c r="E12" i="2"/>
</calcChain>
</file>

<file path=xl/comments1.xml><?xml version="1.0" encoding="utf-8"?>
<comments xmlns="http://schemas.openxmlformats.org/spreadsheetml/2006/main">
  <authors>
    <author/>
    <author>admin</author>
  </authors>
  <commentList>
    <comment ref="A4" authorId="0">
      <text>
        <r>
          <rPr>
            <sz val="9"/>
            <color rgb="FF000000"/>
            <rFont val="Tahoma"/>
            <family val="2"/>
            <charset val="238"/>
          </rPr>
          <t>Numer zamówienia nadaje CI</t>
        </r>
      </text>
    </comment>
    <comment ref="C8" authorId="1">
      <text>
        <r>
          <rPr>
            <sz val="9"/>
            <color indexed="81"/>
            <rFont val="Tahoma"/>
            <family val="2"/>
            <charset val="238"/>
          </rPr>
          <t>Tutaj wybieramy opcje z monitirem (dwie specyfikacje) lub bez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<sst xmlns="http://schemas.openxmlformats.org/spreadsheetml/2006/main" count="126" uniqueCount="114">
  <si>
    <t>……………………………………………………….
(Wnioskodawca/ Jednostka organizacyjna  UO, 
Pieczęć)</t>
  </si>
  <si>
    <t>Opole, .…… /……… /2020 r.</t>
  </si>
  <si>
    <t xml:space="preserve">(Wnioskodawca/ Jednostka organizacyjna  UO, </t>
  </si>
  <si>
    <t>PWH WIP Małgorzata Szczepanik-Grzywocz
ul. Władysława Stanisława Reymonta 23
44-200 Rybnik
NIP: 6422059243</t>
  </si>
  <si>
    <t>ZAMÓWIENIE NR   ……… /CI/2020/45/I</t>
  </si>
  <si>
    <t>Na podstawie umowy nr D/52/2019 część nr 3 z dnia 27.02.2020 na sukcesywną dostawę  komputerów stacjonarnych 
typu miniPC</t>
  </si>
  <si>
    <t>L.p.</t>
  </si>
  <si>
    <t>Przedmiot zamówienia</t>
  </si>
  <si>
    <t>Właściwości**</t>
  </si>
  <si>
    <t>Ilość [szt]</t>
  </si>
  <si>
    <t>Nr spec.</t>
  </si>
  <si>
    <t>Cena jednostkowa [netto]</t>
  </si>
  <si>
    <t>Cena jednostkowa [brutto]***</t>
  </si>
  <si>
    <t>Wartość całkowita [netto]</t>
  </si>
  <si>
    <t>Wartość całkowita [brutto]***</t>
  </si>
  <si>
    <t>Komputer stacjonarny miniPC</t>
  </si>
  <si>
    <t>zgodny ze specyfikacją zaoferowaną w umowie</t>
  </si>
  <si>
    <t>Monitor</t>
  </si>
  <si>
    <t>bez monitora</t>
  </si>
  <si>
    <t xml:space="preserve">Razem wartość z dodatkowymi akcesoriami*:  </t>
  </si>
  <si>
    <t>*zakup możliwy na preferencyjnych warunkach to jest 0% stawką podatku VAT po uzyskaniu zaświadczenia z MniSzW</t>
  </si>
  <si>
    <r>
      <rPr>
        <sz val="10"/>
        <color rgb="FF000000"/>
        <rFont val="Arial"/>
        <family val="2"/>
        <charset val="1"/>
      </rPr>
      <t xml:space="preserve">Miejsce dostawy zamawianego towaru: 
</t>
    </r>
    <r>
      <rPr>
        <b/>
        <sz val="10"/>
        <color rgb="FF000000"/>
        <rFont val="Arial"/>
        <family val="2"/>
        <charset val="1"/>
      </rPr>
      <t>Uniwersytet Opolski - Centrum Informatyczne, 
ul. Oleska 48, 45-052 Opole
tel. 77 452 70 90</t>
    </r>
  </si>
  <si>
    <t>Wnioskodawca</t>
  </si>
  <si>
    <t xml:space="preserve">Jednostka organizacyjna UO: </t>
  </si>
  <si>
    <t>………………………………….</t>
  </si>
  <si>
    <t>……………………………..…………… 
(czytelny podpis zainteresowanego)</t>
  </si>
  <si>
    <t xml:space="preserve">Zainteresowany zakupem: </t>
  </si>
  <si>
    <t>…………………………..………</t>
  </si>
  <si>
    <t xml:space="preserve">Kontakt z zainteresowanym (nr tel.): </t>
  </si>
  <si>
    <t>Źródło finansowania zamówienia:</t>
  </si>
  <si>
    <t>………………………………….….……….………………………….</t>
  </si>
  <si>
    <t>…………………………………………….
(podpis dysponenta środków / kierownika 
 jednostki organizacyjnej Wnioskodawcy)</t>
  </si>
  <si>
    <t>………………………………….….……….………………………...…</t>
  </si>
  <si>
    <t xml:space="preserve">Potwierdzenie źródła finansowania: </t>
  </si>
  <si>
    <r>
      <rPr>
        <sz val="9"/>
        <color rgb="FF000000"/>
        <rFont val="Arial"/>
        <family val="2"/>
        <charset val="1"/>
      </rPr>
      <t>…………………………………………………………………...……..………..
(</t>
    </r>
    <r>
      <rPr>
        <i/>
        <sz val="8"/>
        <color rgb="FF000000"/>
        <rFont val="Arial"/>
        <family val="2"/>
        <charset val="1"/>
      </rPr>
      <t>podpis Kwestora lub osoby upoważnionej do potwierdzenia źródła finansowania)</t>
    </r>
  </si>
  <si>
    <t>……………………………………………
(data, podpis Realizatora)</t>
  </si>
  <si>
    <t>jednostka organizacyjna Wnioskodawcy
/pieczęć/</t>
  </si>
  <si>
    <t>Opole, ……………………</t>
  </si>
  <si>
    <t>/data/</t>
  </si>
  <si>
    <t>Sekcja ds. Aparatury</t>
  </si>
  <si>
    <t>/Realizator/</t>
  </si>
  <si>
    <t>ZAPOTRZEBOWANIE NR:*</t>
  </si>
  <si>
    <t>realizacja umowy  - sukcesywny zakup komputerów stacjonarnych, laptopów i monitorów dla różnych jednostek Uniwersytetu Opolskiego - część nr 5</t>
  </si>
  <si>
    <t>Lp.</t>
  </si>
  <si>
    <t>Przedmiot zamówienia**</t>
  </si>
  <si>
    <t>Szacowana
wartość zamówienia</t>
  </si>
  <si>
    <t>Uwagi
m. in. nr CPV</t>
  </si>
  <si>
    <t>[netto]</t>
  </si>
  <si>
    <t>[brutto]</t>
  </si>
  <si>
    <t>CPV 30213300-8</t>
  </si>
  <si>
    <t>określona w zgłoszeniu zakupu, (wraz z akcesoriami)</t>
  </si>
  <si>
    <t xml:space="preserve">RAZEM: </t>
  </si>
  <si>
    <t xml:space="preserve">* Nr nadaje REALIZATOR; 
**szczegółowy opis urządzenia znajduje się w określonej dla niego (zgodnie z umową) specyfikacji; </t>
  </si>
  <si>
    <t>Uzasadnienie zamówienia ……………………………………………………</t>
  </si>
  <si>
    <t>Termin realizacji zamówienia: ………………………………………………………….</t>
  </si>
  <si>
    <t>Źródło finansowania zapotrzebowania: ……………………………………………….</t>
  </si>
  <si>
    <t>…………………………………..</t>
  </si>
  <si>
    <t>/Czytelny podpis osoby zainteresowanej, data/</t>
  </si>
  <si>
    <t>/Podpis Wnioskodawcy, dysponenta środków finansowych, data/</t>
  </si>
  <si>
    <t>Potwierdzenie źródła finansowania,Kwestor bądź osoba upoważniona /podpis, wartość, data/</t>
  </si>
  <si>
    <t>Dekretacja Realizatora:</t>
  </si>
  <si>
    <r>
      <rPr>
        <b/>
        <sz val="10"/>
        <rFont val="Calibri"/>
        <family val="2"/>
        <charset val="238"/>
      </rPr>
      <t xml:space="preserve">dla art. 4 pkt 8 
</t>
    </r>
    <r>
      <rPr>
        <sz val="10"/>
        <rFont val="Calibri"/>
        <family val="2"/>
        <charset val="238"/>
      </rPr>
      <t xml:space="preserve">/zaznaczyć właściwe/ a) do 10.000 zł
b) powyżej 10.000 zł do 80.000 zł
c) powyżej 80.000 zł </t>
    </r>
  </si>
  <si>
    <t xml:space="preserve">      Tryb udzielenia zamówienia:</t>
  </si>
  <si>
    <t>ART. 39</t>
  </si>
  <si>
    <t xml:space="preserve">      Pozycja w planie:</t>
  </si>
  <si>
    <t>………………….
/data, podpis Realizatora/</t>
  </si>
  <si>
    <t xml:space="preserve">      Nr zapotrzebowania w rejestrze Realizatora:</t>
  </si>
  <si>
    <t>………………....</t>
  </si>
  <si>
    <t>Zapotrzebowanie:</t>
  </si>
  <si>
    <t>wypełnia się czytelnie; wypełnia się przed złożeniem zlecenia realizacji u wykonawcy; sporządza się odrębnie dla każdego z rodzajów dostastaw bądź usług; składa się u właściwego realizatora; w przypadku wątpliwości wypełnia się w konsultacji z realizatorem; wraz z załącznikami stanowi podstawę procedowania przez realizatora; w przypadku braków bądź nieprawidłowości zwraca się wnioskodawcy do uzupełnienia za ich wskazaniem</t>
  </si>
  <si>
    <t>ZAMÓWIENIE</t>
  </si>
  <si>
    <t xml:space="preserve">Nr zamówienia: </t>
  </si>
  <si>
    <t>Z dnia:</t>
  </si>
  <si>
    <t xml:space="preserve">Nr umowy: </t>
  </si>
  <si>
    <t>D/52/2019 część nr 3</t>
  </si>
  <si>
    <t>Zamawiający</t>
  </si>
  <si>
    <r>
      <rPr>
        <b/>
        <sz val="10"/>
        <rFont val="Calibri"/>
        <family val="2"/>
        <charset val="238"/>
      </rPr>
      <t xml:space="preserve">Uniwersytet Opolski
</t>
    </r>
    <r>
      <rPr>
        <sz val="10"/>
        <rFont val="Calibri"/>
        <family val="2"/>
        <charset val="238"/>
      </rPr>
      <t>pl. Kopernika 11a, 45-040 Opole
NIP: 754 000 71 79, REGON: 000001382
Bank Zachodni WBK S.A. I O/Opole 09 1090 2138 0000 0005 5600 0043</t>
    </r>
  </si>
  <si>
    <t xml:space="preserve">Wykonawca / Dostawca </t>
  </si>
  <si>
    <t>Warunki płatności</t>
  </si>
  <si>
    <t>PRZELEW</t>
  </si>
  <si>
    <t>Warunki dostawy</t>
  </si>
  <si>
    <t>Uniwersytet Opolski – Centrum Informatyczne</t>
  </si>
  <si>
    <t>ul. Oleska 48, 45-052 Opole</t>
  </si>
  <si>
    <t>Tel: 77 452 70 90</t>
  </si>
  <si>
    <t>Dokumentowanie sprzedaży</t>
  </si>
  <si>
    <t>Protokół odbioru
Faktura VAT</t>
  </si>
  <si>
    <r>
      <rPr>
        <b/>
        <sz val="10"/>
        <rFont val="Calibri"/>
        <family val="2"/>
        <charset val="238"/>
      </rPr>
      <t>Przedmiot zamówienia</t>
    </r>
    <r>
      <rPr>
        <sz val="10"/>
        <rFont val="Calibri"/>
        <family val="2"/>
        <charset val="238"/>
      </rPr>
      <t>: realizacja umowy D/52/2019 „Sukcesywny zakup komputerów stacjonarnych, laptopów i monitorów dla różnych jednostek Uniwersytetu Opolskiego” w części nr 3 – komputery typu miniPC</t>
    </r>
  </si>
  <si>
    <t>Lp</t>
  </si>
  <si>
    <t>ilość</t>
  </si>
  <si>
    <t>cena jednostkowa Netto</t>
  </si>
  <si>
    <t>cena jednostkowa brutto</t>
  </si>
  <si>
    <t>wartość netto</t>
  </si>
  <si>
    <t>wartość brutto</t>
  </si>
  <si>
    <t>komputer stacjonarny typu miniPC</t>
  </si>
  <si>
    <t xml:space="preserve">RAZEM*:  </t>
  </si>
  <si>
    <t>…………………………………………………………  
sporządził</t>
  </si>
  <si>
    <t>……………………………………………………..    
kontrasygnata finansowa</t>
  </si>
  <si>
    <t>……………………………………………………         
Kanclerz</t>
  </si>
  <si>
    <t>załącznik sporządzono w 2 egz.</t>
  </si>
  <si>
    <t>Parametr</t>
  </si>
  <si>
    <t>Specyfikacja</t>
  </si>
  <si>
    <t>Netto</t>
  </si>
  <si>
    <t>Brutto</t>
  </si>
  <si>
    <t>Model</t>
  </si>
  <si>
    <t>Domyślnie</t>
  </si>
  <si>
    <t>Komputer miniPC</t>
  </si>
  <si>
    <t>wyliczenia</t>
  </si>
  <si>
    <t>wybierz</t>
  </si>
  <si>
    <t>.</t>
  </si>
  <si>
    <t>brutto 1 szt</t>
  </si>
  <si>
    <t>zgodny z zaoferowaną specyfikacją</t>
  </si>
  <si>
    <t>21”</t>
  </si>
  <si>
    <t>24”</t>
  </si>
  <si>
    <t>*zakup możliwy na preferencyjnych warunkach to jest 0% stawką podatku VAT po uzyskaniu zaświadczenia z MNiSzW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</si>
</sst>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#,##0.00&quot; zł&quot;"/>
    <numFmt numFmtId="166" formatCode="#,##0.00&quot; zł&quot;;[Red]\-#,##0.00&quot; zł&quot;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i/>
      <sz val="8"/>
      <name val="Arial"/>
      <family val="2"/>
      <charset val="1"/>
    </font>
    <font>
      <i/>
      <sz val="9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sz val="9"/>
      <color rgb="FF000000"/>
      <name val="Tahoma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color rgb="FFD9D9D9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sz val="8"/>
      <name val="Calibri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rgb="FFD9D9D9"/>
        <bgColor rgb="FFEEEEEE"/>
      </patternFill>
    </fill>
    <fill>
      <patternFill patternType="solid">
        <fgColor rgb="FFBFBFBF"/>
        <bgColor rgb="FFD9D9D9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right" wrapText="1"/>
      <protection hidden="1"/>
    </xf>
    <xf numFmtId="3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0" borderId="4" xfId="0" applyFont="1" applyBorder="1" applyAlignment="1" applyProtection="1">
      <alignment horizontal="right" vertical="center" wrapText="1"/>
      <protection hidden="1"/>
    </xf>
    <xf numFmtId="164" fontId="7" fillId="2" borderId="2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164" fontId="18" fillId="0" borderId="2" xfId="0" applyNumberFormat="1" applyFont="1" applyBorder="1" applyAlignment="1" applyProtection="1">
      <alignment vertical="center" wrapText="1"/>
      <protection hidden="1"/>
    </xf>
    <xf numFmtId="164" fontId="18" fillId="4" borderId="2" xfId="0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right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Border="1" applyProtection="1">
      <protection locked="0"/>
    </xf>
    <xf numFmtId="0" fontId="15" fillId="0" borderId="0" xfId="0" applyFont="1" applyBorder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vertical="center" wrapText="1"/>
      <protection hidden="1"/>
    </xf>
    <xf numFmtId="165" fontId="15" fillId="0" borderId="13" xfId="0" applyNumberFormat="1" applyFont="1" applyBorder="1" applyAlignment="1" applyProtection="1">
      <alignment horizontal="right" vertical="center" wrapText="1"/>
      <protection hidden="1"/>
    </xf>
    <xf numFmtId="165" fontId="15" fillId="0" borderId="13" xfId="0" applyNumberFormat="1" applyFont="1" applyBorder="1" applyAlignment="1" applyProtection="1">
      <alignment vertical="center" wrapText="1"/>
      <protection hidden="1"/>
    </xf>
    <xf numFmtId="165" fontId="18" fillId="2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5" borderId="2" xfId="0" applyFont="1" applyFill="1" applyBorder="1" applyAlignment="1" applyProtection="1">
      <alignment wrapText="1"/>
    </xf>
    <xf numFmtId="0" fontId="0" fillId="5" borderId="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 applyProtection="1">
      <alignment wrapText="1"/>
    </xf>
    <xf numFmtId="166" fontId="0" fillId="0" borderId="2" xfId="0" applyNumberFormat="1" applyBorder="1" applyAlignment="1" applyProtection="1">
      <alignment wrapText="1"/>
    </xf>
    <xf numFmtId="165" fontId="0" fillId="0" borderId="2" xfId="0" applyNumberForma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15" fillId="0" borderId="0" xfId="0" applyFont="1" applyBorder="1" applyAlignment="1" applyProtection="1">
      <alignment horizontal="center" wrapText="1"/>
      <protection hidden="1"/>
    </xf>
    <xf numFmtId="0" fontId="15" fillId="0" borderId="12" xfId="0" applyFont="1" applyBorder="1" applyAlignment="1" applyProtection="1">
      <alignment horizontal="center" wrapText="1"/>
      <protection hidden="1"/>
    </xf>
    <xf numFmtId="0" fontId="15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wrapText="1"/>
      <protection hidden="1"/>
    </xf>
    <xf numFmtId="0" fontId="15" fillId="0" borderId="6" xfId="0" applyFont="1" applyBorder="1" applyAlignment="1" applyProtection="1">
      <alignment horizontal="center" vertical="top" wrapText="1"/>
      <protection hidden="1"/>
    </xf>
    <xf numFmtId="0" fontId="18" fillId="0" borderId="11" xfId="0" applyFont="1" applyBorder="1" applyAlignment="1" applyProtection="1">
      <alignment horizontal="righ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164" fontId="15" fillId="0" borderId="2" xfId="0" applyNumberFormat="1" applyFont="1" applyBorder="1" applyAlignment="1" applyProtection="1">
      <alignment horizontal="right" vertical="center" wrapText="1"/>
      <protection hidden="1"/>
    </xf>
    <xf numFmtId="0" fontId="15" fillId="0" borderId="2" xfId="0" applyFont="1" applyBorder="1" applyAlignment="1" applyProtection="1">
      <alignment horizontal="right" vertical="center" wrapText="1"/>
      <protection hidden="1"/>
    </xf>
    <xf numFmtId="0" fontId="16" fillId="0" borderId="7" xfId="0" applyFont="1" applyBorder="1" applyAlignment="1" applyProtection="1">
      <alignment horizontal="right" vertical="center" wrapText="1"/>
      <protection hidden="1"/>
    </xf>
    <xf numFmtId="0" fontId="17" fillId="0" borderId="8" xfId="0" applyFont="1" applyBorder="1" applyAlignment="1" applyProtection="1">
      <alignment horizont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3" borderId="2" xfId="0" applyFont="1" applyFill="1" applyBorder="1" applyAlignment="1" applyProtection="1">
      <alignment horizontal="center" wrapText="1"/>
      <protection hidden="1"/>
    </xf>
    <xf numFmtId="0" fontId="15" fillId="3" borderId="5" xfId="0" applyFont="1" applyFill="1" applyBorder="1" applyAlignment="1" applyProtection="1">
      <alignment horizontal="center" wrapText="1"/>
      <protection locked="0"/>
    </xf>
    <xf numFmtId="0" fontId="15" fillId="3" borderId="6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8" fillId="0" borderId="17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13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 wrapText="1"/>
      <protection hidden="1"/>
    </xf>
    <xf numFmtId="0" fontId="15" fillId="0" borderId="14" xfId="0" applyFont="1" applyBorder="1" applyAlignment="1" applyProtection="1">
      <alignment horizontal="left" vertical="center"/>
      <protection hidden="1"/>
    </xf>
    <xf numFmtId="0" fontId="15" fillId="0" borderId="15" xfId="0" applyFont="1" applyBorder="1" applyAlignment="1" applyProtection="1">
      <alignment horizontal="left" vertical="center" wrapText="1"/>
      <protection hidden="1"/>
    </xf>
    <xf numFmtId="0" fontId="15" fillId="0" borderId="16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8" fillId="3" borderId="13" xfId="0" applyFont="1" applyFill="1" applyBorder="1" applyAlignment="1" applyProtection="1">
      <alignment horizontal="left" vertical="center" wrapText="1"/>
      <protection hidden="1"/>
    </xf>
    <xf numFmtId="0" fontId="18" fillId="3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0" fillId="4" borderId="2" xfId="0" applyFont="1" applyFill="1" applyBorder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048576"/>
  <sheetViews>
    <sheetView tabSelected="1" zoomScaleNormal="100" workbookViewId="0">
      <selection activeCell="G1" sqref="G1:I1"/>
    </sheetView>
  </sheetViews>
  <sheetFormatPr defaultColWidth="11.42578125" defaultRowHeight="12.75" zeroHeight="1" x14ac:dyDescent="0.2"/>
  <cols>
    <col min="1" max="1" width="6.140625" style="1" customWidth="1"/>
    <col min="2" max="2" width="13.85546875" style="1" customWidth="1"/>
    <col min="3" max="3" width="16.28515625" style="1" customWidth="1"/>
    <col min="4" max="4" width="6" style="1" customWidth="1"/>
    <col min="5" max="5" width="5.85546875" style="1" customWidth="1"/>
    <col min="6" max="9" width="12.85546875" style="1" customWidth="1"/>
    <col min="10" max="11" width="7.7109375" style="1" customWidth="1"/>
    <col min="12" max="12" width="7.7109375" style="1" hidden="1" customWidth="1"/>
    <col min="13" max="1023" width="11.42578125" style="1" hidden="1"/>
    <col min="1024" max="1024" width="11.42578125" style="2" hidden="1"/>
  </cols>
  <sheetData>
    <row r="1" spans="1:1024" ht="18.399999999999999" customHeight="1" x14ac:dyDescent="0.2">
      <c r="A1" s="65" t="s">
        <v>0</v>
      </c>
      <c r="B1" s="65"/>
      <c r="C1" s="65"/>
      <c r="D1" s="3"/>
      <c r="E1" s="4"/>
      <c r="F1" s="4"/>
      <c r="G1" s="72" t="s">
        <v>1</v>
      </c>
      <c r="H1" s="72"/>
      <c r="I1" s="72"/>
    </row>
    <row r="2" spans="1:1024" ht="46.35" customHeight="1" x14ac:dyDescent="0.2">
      <c r="A2" s="65" t="s">
        <v>2</v>
      </c>
      <c r="B2" s="65"/>
      <c r="C2" s="65"/>
      <c r="D2" s="3"/>
      <c r="E2" s="4"/>
      <c r="F2" s="4"/>
      <c r="G2" s="4"/>
      <c r="H2" s="5"/>
      <c r="I2" s="6"/>
    </row>
    <row r="3" spans="1:1024" ht="49.5" customHeight="1" x14ac:dyDescent="0.2">
      <c r="A3" s="4"/>
      <c r="B3" s="4"/>
      <c r="C3" s="4"/>
      <c r="D3" s="4"/>
      <c r="E3" s="6"/>
      <c r="F3" s="6"/>
      <c r="G3" s="73" t="s">
        <v>3</v>
      </c>
      <c r="H3" s="73"/>
      <c r="I3" s="73"/>
    </row>
    <row r="4" spans="1:1024" ht="30.95" customHeight="1" x14ac:dyDescent="0.2">
      <c r="A4" s="74" t="s">
        <v>4</v>
      </c>
      <c r="B4" s="74"/>
      <c r="C4" s="74"/>
      <c r="D4" s="74"/>
      <c r="E4" s="74"/>
      <c r="F4" s="74"/>
      <c r="G4" s="74"/>
      <c r="H4" s="74"/>
      <c r="I4" s="74"/>
    </row>
    <row r="5" spans="1:1024" ht="35.85" customHeight="1" x14ac:dyDescent="0.2">
      <c r="A5" s="75" t="s">
        <v>5</v>
      </c>
      <c r="B5" s="75"/>
      <c r="C5" s="75"/>
      <c r="D5" s="75"/>
      <c r="E5" s="75"/>
      <c r="F5" s="75"/>
      <c r="G5" s="75"/>
      <c r="H5" s="75"/>
      <c r="I5" s="75"/>
    </row>
    <row r="6" spans="1:1024" s="8" customFormat="1" ht="47.1" customHeight="1" x14ac:dyDescent="0.2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AMJ6" s="9"/>
    </row>
    <row r="7" spans="1:1024" ht="47.1" customHeight="1" x14ac:dyDescent="0.2">
      <c r="A7" s="10">
        <v>1</v>
      </c>
      <c r="B7" s="11" t="s">
        <v>15</v>
      </c>
      <c r="C7" s="12" t="s">
        <v>16</v>
      </c>
      <c r="D7" s="13">
        <v>1</v>
      </c>
      <c r="E7" s="10">
        <v>1</v>
      </c>
      <c r="F7" s="14">
        <v>1900</v>
      </c>
      <c r="G7" s="14">
        <v>2337</v>
      </c>
      <c r="H7" s="14">
        <f>D7*F7</f>
        <v>1900</v>
      </c>
      <c r="I7" s="14">
        <f>D7*G7</f>
        <v>2337</v>
      </c>
    </row>
    <row r="8" spans="1:1024" ht="30.95" customHeight="1" x14ac:dyDescent="0.2">
      <c r="A8" s="10">
        <v>2</v>
      </c>
      <c r="B8" s="11" t="s">
        <v>17</v>
      </c>
      <c r="C8" s="12" t="s">
        <v>18</v>
      </c>
      <c r="D8" s="13">
        <v>0</v>
      </c>
      <c r="E8" s="10" t="str">
        <f>VLOOKUP(C8,Podzespoły!A7:E9,2,0)</f>
        <v>.</v>
      </c>
      <c r="F8" s="14">
        <f>VLOOKUP(C8,Podzespoły!A7:E9,3,0)</f>
        <v>0</v>
      </c>
      <c r="G8" s="14">
        <f>VLOOKUP(C8,Podzespoły!A7:E9,4,0)</f>
        <v>0</v>
      </c>
      <c r="H8" s="14">
        <f>D8*F8</f>
        <v>0</v>
      </c>
      <c r="I8" s="14">
        <f>D8*G8</f>
        <v>0</v>
      </c>
    </row>
    <row r="9" spans="1:1024" ht="30.95" customHeight="1" x14ac:dyDescent="0.2">
      <c r="A9" s="15"/>
      <c r="B9" s="16"/>
      <c r="C9" s="67" t="s">
        <v>19</v>
      </c>
      <c r="D9" s="67"/>
      <c r="E9" s="67"/>
      <c r="F9" s="67"/>
      <c r="G9" s="67"/>
      <c r="H9" s="17">
        <f>SUM(H7:H8)</f>
        <v>1900</v>
      </c>
      <c r="I9" s="14">
        <f>SUM(I7:I8)</f>
        <v>2337</v>
      </c>
    </row>
    <row r="10" spans="1:1024" ht="28.5" customHeight="1" x14ac:dyDescent="0.2">
      <c r="A10" s="68" t="s">
        <v>113</v>
      </c>
      <c r="B10" s="68"/>
      <c r="C10" s="68"/>
      <c r="D10" s="68"/>
      <c r="E10" s="68"/>
      <c r="F10" s="68"/>
      <c r="G10" s="68"/>
      <c r="H10" s="68"/>
      <c r="I10" s="68"/>
    </row>
    <row r="11" spans="1:1024" ht="57.95" customHeight="1" x14ac:dyDescent="0.2">
      <c r="A11" s="69" t="s">
        <v>21</v>
      </c>
      <c r="B11" s="69"/>
      <c r="C11" s="69"/>
      <c r="D11" s="69"/>
      <c r="E11" s="69"/>
      <c r="F11" s="69"/>
      <c r="G11" s="69"/>
      <c r="H11" s="69"/>
      <c r="I11" s="69"/>
    </row>
    <row r="12" spans="1:1024" ht="11.45" customHeight="1" x14ac:dyDescent="0.2">
      <c r="A12" s="70"/>
      <c r="B12" s="70"/>
      <c r="C12" s="70"/>
      <c r="D12" s="70"/>
      <c r="E12" s="70"/>
      <c r="F12" s="70"/>
      <c r="G12" s="70"/>
      <c r="H12" s="70"/>
      <c r="I12" s="70"/>
    </row>
    <row r="13" spans="1:1024" ht="18.95" customHeight="1" x14ac:dyDescent="0.2">
      <c r="A13" s="71" t="s">
        <v>22</v>
      </c>
      <c r="B13" s="71"/>
      <c r="C13" s="71"/>
      <c r="D13" s="71"/>
      <c r="E13" s="71"/>
      <c r="F13" s="71"/>
      <c r="G13" s="71"/>
      <c r="H13" s="71"/>
      <c r="I13" s="71"/>
    </row>
    <row r="14" spans="1:1024" ht="18.95" customHeight="1" x14ac:dyDescent="0.2">
      <c r="A14" s="63" t="s">
        <v>23</v>
      </c>
      <c r="B14" s="63"/>
      <c r="C14" s="63"/>
      <c r="D14" s="64" t="s">
        <v>24</v>
      </c>
      <c r="E14" s="64"/>
      <c r="F14" s="64"/>
      <c r="G14" s="65" t="s">
        <v>25</v>
      </c>
      <c r="H14" s="65"/>
      <c r="I14" s="65"/>
    </row>
    <row r="15" spans="1:1024" ht="18.95" customHeight="1" x14ac:dyDescent="0.2">
      <c r="A15" s="64" t="s">
        <v>26</v>
      </c>
      <c r="B15" s="64"/>
      <c r="C15" s="64"/>
      <c r="D15" s="66" t="s">
        <v>27</v>
      </c>
      <c r="E15" s="66"/>
      <c r="F15" s="66"/>
      <c r="G15" s="65"/>
      <c r="H15" s="65"/>
      <c r="I15" s="65"/>
    </row>
    <row r="16" spans="1:1024" ht="18.95" customHeight="1" x14ac:dyDescent="0.2">
      <c r="A16" s="64" t="s">
        <v>28</v>
      </c>
      <c r="B16" s="64"/>
      <c r="C16" s="64"/>
      <c r="D16" s="66" t="s">
        <v>24</v>
      </c>
      <c r="E16" s="66"/>
      <c r="F16" s="66"/>
      <c r="G16" s="65"/>
      <c r="H16" s="65"/>
      <c r="I16" s="65"/>
    </row>
    <row r="17" spans="1:1024" ht="35.85" customHeight="1" x14ac:dyDescent="0.2">
      <c r="A17" s="59" t="s">
        <v>29</v>
      </c>
      <c r="B17" s="59"/>
      <c r="C17" s="59"/>
      <c r="D17" s="59"/>
      <c r="E17" s="59"/>
      <c r="F17" s="59"/>
      <c r="G17" s="59"/>
      <c r="H17" s="59"/>
      <c r="I17" s="59"/>
    </row>
    <row r="18" spans="1:1024" ht="18.95" customHeight="1" x14ac:dyDescent="0.2">
      <c r="A18" s="62" t="s">
        <v>30</v>
      </c>
      <c r="B18" s="62"/>
      <c r="C18" s="62"/>
      <c r="D18" s="62"/>
      <c r="E18" s="62"/>
      <c r="F18" s="62"/>
      <c r="G18" s="61" t="s">
        <v>31</v>
      </c>
      <c r="H18" s="61"/>
      <c r="I18" s="61"/>
    </row>
    <row r="19" spans="1:1024" ht="18.95" customHeight="1" x14ac:dyDescent="0.2">
      <c r="A19" s="62" t="s">
        <v>32</v>
      </c>
      <c r="B19" s="62"/>
      <c r="C19" s="62"/>
      <c r="D19" s="62"/>
      <c r="E19" s="62"/>
      <c r="F19" s="62"/>
      <c r="G19" s="61"/>
      <c r="H19" s="61"/>
      <c r="I19" s="61"/>
    </row>
    <row r="20" spans="1:1024" ht="18.95" customHeight="1" x14ac:dyDescent="0.2">
      <c r="A20" s="62" t="s">
        <v>32</v>
      </c>
      <c r="B20" s="62"/>
      <c r="C20" s="62"/>
      <c r="D20" s="62"/>
      <c r="E20" s="62"/>
      <c r="F20" s="62"/>
      <c r="G20" s="61"/>
      <c r="H20" s="61"/>
      <c r="I20" s="61"/>
    </row>
    <row r="21" spans="1:1024" ht="31.7" customHeight="1" x14ac:dyDescent="0.2">
      <c r="A21" s="59" t="s">
        <v>33</v>
      </c>
      <c r="B21" s="59"/>
      <c r="C21" s="59"/>
      <c r="D21" s="59"/>
      <c r="E21" s="59"/>
      <c r="F21" s="59"/>
      <c r="G21" s="59"/>
      <c r="H21" s="59"/>
      <c r="I21" s="59"/>
    </row>
    <row r="22" spans="1:1024" ht="71.099999999999994" customHeight="1" x14ac:dyDescent="0.2">
      <c r="A22" s="60" t="s">
        <v>34</v>
      </c>
      <c r="B22" s="60"/>
      <c r="C22" s="60"/>
      <c r="D22" s="60"/>
      <c r="E22" s="60"/>
      <c r="F22" s="60"/>
    </row>
    <row r="23" spans="1:1024" ht="16.149999999999999" customHeight="1" x14ac:dyDescent="0.2">
      <c r="C23" s="18"/>
    </row>
    <row r="24" spans="1:1024" ht="47.85" customHeight="1" x14ac:dyDescent="0.2">
      <c r="G24" s="61" t="s">
        <v>35</v>
      </c>
      <c r="H24" s="61"/>
      <c r="I24" s="61"/>
    </row>
    <row r="25" spans="1:1024" ht="22.7" customHeight="1" x14ac:dyDescent="0.2">
      <c r="AMJ25" s="19"/>
    </row>
    <row r="26" spans="1:1024" ht="22.7" customHeight="1" x14ac:dyDescent="0.2"/>
    <row r="27" spans="1:1024" ht="22.7" customHeight="1" x14ac:dyDescent="0.2"/>
    <row r="28" spans="1:1024" ht="22.7" customHeight="1" x14ac:dyDescent="0.2"/>
    <row r="29" spans="1:1024" ht="22.7" customHeight="1" x14ac:dyDescent="0.2"/>
    <row r="30" spans="1:1024" ht="22.7" customHeight="1" x14ac:dyDescent="0.2"/>
    <row r="31" spans="1:1024" ht="22.7" customHeight="1" x14ac:dyDescent="0.2"/>
    <row r="32" spans="1:1024" ht="22.7" customHeight="1" x14ac:dyDescent="0.2"/>
    <row r="33" ht="22.7" customHeight="1" x14ac:dyDescent="0.2"/>
    <row r="34" ht="22.7" customHeight="1" x14ac:dyDescent="0.2"/>
    <row r="35" ht="22.7" customHeight="1" x14ac:dyDescent="0.2"/>
    <row r="36" ht="22.7" customHeight="1" x14ac:dyDescent="0.2"/>
    <row r="37" ht="22.7" customHeight="1" x14ac:dyDescent="0.2"/>
    <row r="38" ht="22.7" customHeight="1" x14ac:dyDescent="0.2"/>
    <row r="39" ht="22.7" customHeight="1" x14ac:dyDescent="0.2"/>
    <row r="40" ht="22.7" customHeight="1" x14ac:dyDescent="0.2"/>
    <row r="41" ht="22.7" customHeight="1" x14ac:dyDescent="0.2"/>
    <row r="42" ht="22.7" customHeight="1" x14ac:dyDescent="0.2"/>
    <row r="43" ht="22.7" customHeight="1" x14ac:dyDescent="0.2"/>
    <row r="44" ht="22.7" customHeight="1" x14ac:dyDescent="0.2"/>
    <row r="45" ht="22.7" customHeight="1" x14ac:dyDescent="0.2"/>
    <row r="46" ht="22.7" customHeight="1" x14ac:dyDescent="0.2"/>
    <row r="47" ht="22.7" customHeight="1" x14ac:dyDescent="0.2"/>
    <row r="48" ht="22.7" customHeight="1" x14ac:dyDescent="0.2"/>
    <row r="49" ht="22.7" customHeight="1" x14ac:dyDescent="0.2"/>
    <row r="50" ht="22.7" customHeight="1" x14ac:dyDescent="0.2"/>
    <row r="51" ht="22.7" customHeight="1" x14ac:dyDescent="0.2"/>
    <row r="52" ht="22.7" customHeight="1" x14ac:dyDescent="0.2"/>
    <row r="53" ht="22.7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sheetProtection password="CB04" sheet="1" objects="1" scenarios="1"/>
  <mergeCells count="25">
    <mergeCell ref="A1:C2"/>
    <mergeCell ref="G1:I1"/>
    <mergeCell ref="G3:I3"/>
    <mergeCell ref="A4:I4"/>
    <mergeCell ref="A5:I5"/>
    <mergeCell ref="C9:G9"/>
    <mergeCell ref="A10:I10"/>
    <mergeCell ref="A11:I11"/>
    <mergeCell ref="A12:I12"/>
    <mergeCell ref="A13:I13"/>
    <mergeCell ref="A14:C14"/>
    <mergeCell ref="D14:F14"/>
    <mergeCell ref="G14:I16"/>
    <mergeCell ref="A15:C15"/>
    <mergeCell ref="D15:F15"/>
    <mergeCell ref="A16:C16"/>
    <mergeCell ref="D16:F16"/>
    <mergeCell ref="A21:I21"/>
    <mergeCell ref="A22:F22"/>
    <mergeCell ref="G24:I24"/>
    <mergeCell ref="A17:I17"/>
    <mergeCell ref="A18:F18"/>
    <mergeCell ref="G18:I20"/>
    <mergeCell ref="A19:F19"/>
    <mergeCell ref="A20:F20"/>
  </mergeCells>
  <dataValidations count="4">
    <dataValidation type="list" allowBlank="1" showInputMessage="1" showErrorMessage="1" sqref="C8">
      <formula1>Listwa</formula1>
      <formula2>0</formula2>
    </dataValidation>
    <dataValidation type="list" allowBlank="1" showInputMessage="1" showErrorMessage="1" sqref="D7">
      <formula1>JedenTrzydzieści</formula1>
      <formula2>0</formula2>
    </dataValidation>
    <dataValidation type="list" allowBlank="1" showInputMessage="1" showErrorMessage="1" sqref="D8">
      <formula1>ZeroTrzydzieści</formula1>
      <formula2>0</formula2>
    </dataValidation>
    <dataValidation allowBlank="1" showInputMessage="1" showErrorMessage="1" sqref="C7">
      <formula1>laptopy</formula1>
      <formula2>0</formula2>
    </dataValidation>
  </dataValidations>
  <pageMargins left="0.25" right="0.25" top="0.75" bottom="0.75" header="0.51180555555555496" footer="0.3"/>
  <pageSetup paperSize="9" orientation="portrait" useFirstPageNumber="1" horizontalDpi="300" verticalDpi="300" r:id="rId1"/>
  <headerFooter>
    <oddFooter>&amp;C&amp;"Times New Roman,Regularna"&amp;12Strona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0"/>
  <sheetViews>
    <sheetView zoomScaleNormal="100" workbookViewId="0"/>
  </sheetViews>
  <sheetFormatPr defaultColWidth="9.140625" defaultRowHeight="12.75" zeroHeight="1" x14ac:dyDescent="0.2"/>
  <cols>
    <col min="1" max="1" width="6.140625" style="20" customWidth="1"/>
    <col min="2" max="2" width="28.7109375" style="20" customWidth="1"/>
    <col min="3" max="3" width="6.42578125" style="20" customWidth="1"/>
    <col min="4" max="5" width="11.85546875" style="20" customWidth="1"/>
    <col min="6" max="6" width="17.42578125" style="20" customWidth="1"/>
    <col min="7" max="8" width="9.140625" style="20"/>
    <col min="9" max="1024" width="9.140625" style="20" hidden="1"/>
  </cols>
  <sheetData>
    <row r="1" spans="1:6" ht="15.95" customHeight="1" x14ac:dyDescent="0.2">
      <c r="A1" s="95" t="s">
        <v>36</v>
      </c>
      <c r="B1" s="95"/>
      <c r="C1" s="21"/>
      <c r="D1" s="22"/>
      <c r="E1" s="96" t="s">
        <v>37</v>
      </c>
      <c r="F1" s="96"/>
    </row>
    <row r="2" spans="1:6" ht="15.95" customHeight="1" x14ac:dyDescent="0.2">
      <c r="A2" s="95"/>
      <c r="B2" s="95"/>
      <c r="C2" s="21"/>
      <c r="D2" s="22"/>
      <c r="E2" s="97" t="s">
        <v>38</v>
      </c>
      <c r="F2" s="97"/>
    </row>
    <row r="3" spans="1:6" ht="15.95" customHeight="1" x14ac:dyDescent="0.2">
      <c r="A3" s="95"/>
      <c r="B3" s="95"/>
      <c r="C3" s="21"/>
      <c r="D3" s="22"/>
      <c r="E3" s="22"/>
      <c r="F3" s="22"/>
    </row>
    <row r="4" spans="1:6" ht="15.95" customHeight="1" x14ac:dyDescent="0.2">
      <c r="A4" s="95"/>
      <c r="B4" s="95"/>
      <c r="C4" s="21"/>
      <c r="D4" s="22"/>
      <c r="E4" s="79" t="s">
        <v>39</v>
      </c>
      <c r="F4" s="79"/>
    </row>
    <row r="5" spans="1:6" ht="15.95" customHeight="1" x14ac:dyDescent="0.2">
      <c r="A5" s="95"/>
      <c r="B5" s="95"/>
      <c r="C5" s="23"/>
      <c r="D5" s="22"/>
      <c r="E5" s="79" t="s">
        <v>40</v>
      </c>
      <c r="F5" s="79"/>
    </row>
    <row r="6" spans="1:6" ht="26.25" customHeight="1" x14ac:dyDescent="0.2">
      <c r="A6" s="92" t="s">
        <v>41</v>
      </c>
      <c r="B6" s="92"/>
      <c r="C6" s="92"/>
      <c r="D6" s="92"/>
      <c r="E6" s="93"/>
      <c r="F6" s="93"/>
    </row>
    <row r="7" spans="1:6" ht="32.25" customHeight="1" x14ac:dyDescent="0.2">
      <c r="A7" s="76" t="s">
        <v>42</v>
      </c>
      <c r="B7" s="76"/>
      <c r="C7" s="76"/>
      <c r="D7" s="76"/>
      <c r="E7" s="76"/>
      <c r="F7" s="76"/>
    </row>
    <row r="8" spans="1:6" s="25" customFormat="1" ht="30.95" customHeight="1" x14ac:dyDescent="0.2">
      <c r="A8" s="88" t="s">
        <v>43</v>
      </c>
      <c r="B8" s="94" t="s">
        <v>44</v>
      </c>
      <c r="C8" s="88" t="s">
        <v>9</v>
      </c>
      <c r="D8" s="88" t="s">
        <v>45</v>
      </c>
      <c r="E8" s="88"/>
      <c r="F8" s="88" t="s">
        <v>46</v>
      </c>
    </row>
    <row r="9" spans="1:6" ht="15.95" customHeight="1" x14ac:dyDescent="0.2">
      <c r="A9" s="88"/>
      <c r="B9" s="94"/>
      <c r="C9" s="88"/>
      <c r="D9" s="24" t="s">
        <v>47</v>
      </c>
      <c r="E9" s="24" t="s">
        <v>48</v>
      </c>
      <c r="F9" s="88"/>
    </row>
    <row r="10" spans="1:6" ht="30.95" customHeight="1" x14ac:dyDescent="0.2">
      <c r="A10" s="88">
        <v>1</v>
      </c>
      <c r="B10" s="26" t="str">
        <f>ZGŁOSZENIE!C7</f>
        <v>zgodny ze specyfikacją zaoferowaną w umowie</v>
      </c>
      <c r="C10" s="89">
        <f>ZGŁOSZENIE!D7</f>
        <v>1</v>
      </c>
      <c r="D10" s="90">
        <f>E10/1.23</f>
        <v>1900</v>
      </c>
      <c r="E10" s="90">
        <f>ZGŁOSZENIE!I9</f>
        <v>2337</v>
      </c>
      <c r="F10" s="91" t="s">
        <v>49</v>
      </c>
    </row>
    <row r="11" spans="1:6" ht="30.95" customHeight="1" x14ac:dyDescent="0.2">
      <c r="A11" s="88"/>
      <c r="B11" s="27" t="s">
        <v>50</v>
      </c>
      <c r="C11" s="89"/>
      <c r="D11" s="90"/>
      <c r="E11" s="90"/>
      <c r="F11" s="91"/>
    </row>
    <row r="12" spans="1:6" ht="30.95" customHeight="1" x14ac:dyDescent="0.2">
      <c r="A12" s="85" t="s">
        <v>51</v>
      </c>
      <c r="B12" s="85"/>
      <c r="C12" s="85"/>
      <c r="D12" s="28">
        <f>D10</f>
        <v>1900</v>
      </c>
      <c r="E12" s="29">
        <f>E10</f>
        <v>2337</v>
      </c>
      <c r="F12" s="30"/>
    </row>
    <row r="13" spans="1:6" ht="33.75" customHeight="1" x14ac:dyDescent="0.2">
      <c r="A13" s="86" t="s">
        <v>52</v>
      </c>
      <c r="B13" s="86"/>
      <c r="C13" s="86"/>
      <c r="D13" s="86"/>
      <c r="E13" s="86"/>
      <c r="F13" s="86"/>
    </row>
    <row r="14" spans="1:6" s="31" customFormat="1" ht="30.95" customHeight="1" x14ac:dyDescent="0.2">
      <c r="A14" s="87" t="s">
        <v>53</v>
      </c>
      <c r="B14" s="87"/>
      <c r="C14" s="87"/>
      <c r="D14" s="87"/>
      <c r="E14" s="87"/>
      <c r="F14" s="87"/>
    </row>
    <row r="15" spans="1:6" ht="30.95" customHeight="1" x14ac:dyDescent="0.2">
      <c r="A15" s="87" t="s">
        <v>54</v>
      </c>
      <c r="B15" s="87"/>
      <c r="C15" s="87"/>
      <c r="D15" s="87"/>
      <c r="E15" s="87"/>
      <c r="F15" s="87"/>
    </row>
    <row r="16" spans="1:6" ht="30.95" customHeight="1" x14ac:dyDescent="0.2">
      <c r="A16" s="87" t="s">
        <v>55</v>
      </c>
      <c r="B16" s="87"/>
      <c r="C16" s="87"/>
      <c r="D16" s="87"/>
      <c r="E16" s="87"/>
      <c r="F16" s="87"/>
    </row>
    <row r="17" spans="1:6" ht="14.1" customHeight="1" x14ac:dyDescent="0.2">
      <c r="A17" s="32"/>
      <c r="B17" s="32"/>
      <c r="C17" s="32"/>
      <c r="D17" s="33"/>
      <c r="E17" s="34"/>
      <c r="F17" s="34"/>
    </row>
    <row r="18" spans="1:6" ht="71.099999999999994" customHeight="1" x14ac:dyDescent="0.2">
      <c r="A18" s="83" t="s">
        <v>56</v>
      </c>
      <c r="B18" s="83"/>
      <c r="C18" s="83"/>
      <c r="D18" s="83" t="s">
        <v>56</v>
      </c>
      <c r="E18" s="83"/>
      <c r="F18" s="83"/>
    </row>
    <row r="19" spans="1:6" ht="25.5" customHeight="1" x14ac:dyDescent="0.2">
      <c r="A19" s="84" t="s">
        <v>57</v>
      </c>
      <c r="B19" s="84"/>
      <c r="C19" s="84"/>
      <c r="D19" s="81" t="s">
        <v>58</v>
      </c>
      <c r="E19" s="81"/>
      <c r="F19" s="81"/>
    </row>
    <row r="20" spans="1:6" ht="71.099999999999994" customHeight="1" x14ac:dyDescent="0.2">
      <c r="A20" s="83" t="s">
        <v>56</v>
      </c>
      <c r="B20" s="83"/>
      <c r="C20" s="83"/>
      <c r="D20" s="35"/>
      <c r="E20" s="36"/>
      <c r="F20" s="36"/>
    </row>
    <row r="21" spans="1:6" ht="31.5" customHeight="1" x14ac:dyDescent="0.2">
      <c r="A21" s="81" t="s">
        <v>59</v>
      </c>
      <c r="B21" s="81"/>
      <c r="C21" s="81"/>
      <c r="D21" s="37"/>
      <c r="E21" s="36"/>
      <c r="F21" s="36"/>
    </row>
    <row r="22" spans="1:6" ht="28.35" customHeight="1" x14ac:dyDescent="0.2">
      <c r="A22" s="82" t="s">
        <v>60</v>
      </c>
      <c r="B22" s="82"/>
      <c r="C22" s="38"/>
      <c r="D22" s="39"/>
      <c r="E22" s="82" t="s">
        <v>61</v>
      </c>
      <c r="F22" s="82"/>
    </row>
    <row r="23" spans="1:6" ht="28.35" customHeight="1" x14ac:dyDescent="0.2">
      <c r="A23" s="78" t="s">
        <v>62</v>
      </c>
      <c r="B23" s="78"/>
      <c r="C23" s="79" t="s">
        <v>63</v>
      </c>
      <c r="D23" s="79"/>
      <c r="E23" s="82"/>
      <c r="F23" s="82"/>
    </row>
    <row r="24" spans="1:6" ht="28.35" customHeight="1" x14ac:dyDescent="0.2">
      <c r="A24" s="78" t="s">
        <v>64</v>
      </c>
      <c r="B24" s="78"/>
      <c r="C24" s="79">
        <v>45</v>
      </c>
      <c r="D24" s="79"/>
      <c r="E24" s="80" t="s">
        <v>65</v>
      </c>
      <c r="F24" s="80"/>
    </row>
    <row r="25" spans="1:6" ht="28.35" customHeight="1" x14ac:dyDescent="0.2">
      <c r="A25" s="78" t="s">
        <v>66</v>
      </c>
      <c r="B25" s="78"/>
      <c r="C25" s="79" t="s">
        <v>67</v>
      </c>
      <c r="D25" s="79"/>
      <c r="E25" s="80"/>
      <c r="F25" s="80"/>
    </row>
    <row r="26" spans="1:6" ht="12" customHeight="1" x14ac:dyDescent="0.2">
      <c r="A26" s="76" t="s">
        <v>68</v>
      </c>
      <c r="B26" s="76"/>
      <c r="C26" s="76"/>
      <c r="D26" s="76"/>
      <c r="E26" s="76"/>
      <c r="F26" s="76"/>
    </row>
    <row r="27" spans="1:6" ht="50.25" customHeight="1" x14ac:dyDescent="0.2">
      <c r="A27" s="77" t="s">
        <v>69</v>
      </c>
      <c r="B27" s="77"/>
      <c r="C27" s="77"/>
      <c r="D27" s="77"/>
      <c r="E27" s="77"/>
      <c r="F27" s="77"/>
    </row>
    <row r="28" spans="1:6" x14ac:dyDescent="0.2">
      <c r="A28" s="22"/>
      <c r="B28" s="22"/>
      <c r="C28" s="22"/>
      <c r="D28" s="22"/>
      <c r="E28" s="22"/>
      <c r="F28" s="22"/>
    </row>
    <row r="29" spans="1:6" x14ac:dyDescent="0.2"/>
    <row r="30" spans="1:6" x14ac:dyDescent="0.2"/>
    <row r="31" spans="1:6" x14ac:dyDescent="0.2"/>
    <row r="32" spans="1:6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</sheetData>
  <sheetProtection password="CB04" sheet="1" objects="1" scenarios="1" sort="0" autoFilter="0"/>
  <mergeCells count="40">
    <mergeCell ref="A1:B5"/>
    <mergeCell ref="E1:F1"/>
    <mergeCell ref="E2:F2"/>
    <mergeCell ref="E4:F4"/>
    <mergeCell ref="E5:F5"/>
    <mergeCell ref="A6:D6"/>
    <mergeCell ref="E6:F6"/>
    <mergeCell ref="A7:F7"/>
    <mergeCell ref="A8:A9"/>
    <mergeCell ref="B8:B9"/>
    <mergeCell ref="C8:C9"/>
    <mergeCell ref="D8:E8"/>
    <mergeCell ref="F8:F9"/>
    <mergeCell ref="A10:A11"/>
    <mergeCell ref="C10:C11"/>
    <mergeCell ref="D10:D11"/>
    <mergeCell ref="E10:E11"/>
    <mergeCell ref="F10:F11"/>
    <mergeCell ref="A12:C12"/>
    <mergeCell ref="A13:F13"/>
    <mergeCell ref="A14:F14"/>
    <mergeCell ref="A15:F15"/>
    <mergeCell ref="A16:F16"/>
    <mergeCell ref="A18:C18"/>
    <mergeCell ref="D18:F18"/>
    <mergeCell ref="A19:C19"/>
    <mergeCell ref="D19:F19"/>
    <mergeCell ref="A20:C20"/>
    <mergeCell ref="A21:C21"/>
    <mergeCell ref="A22:B22"/>
    <mergeCell ref="E22:F23"/>
    <mergeCell ref="A23:B23"/>
    <mergeCell ref="C23:D23"/>
    <mergeCell ref="A26:F26"/>
    <mergeCell ref="A27:F27"/>
    <mergeCell ref="A24:B24"/>
    <mergeCell ref="C24:D24"/>
    <mergeCell ref="E24:F25"/>
    <mergeCell ref="A25:B25"/>
    <mergeCell ref="C25:D25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opLeftCell="A2" zoomScaleNormal="100" workbookViewId="0">
      <selection activeCell="F21" sqref="F21"/>
    </sheetView>
  </sheetViews>
  <sheetFormatPr defaultColWidth="9.140625" defaultRowHeight="12.75" zeroHeight="1" x14ac:dyDescent="0.2"/>
  <cols>
    <col min="1" max="1" width="5.28515625" style="40" customWidth="1"/>
    <col min="2" max="2" width="17.7109375" style="40" customWidth="1"/>
    <col min="3" max="3" width="18.42578125" style="40" customWidth="1"/>
    <col min="4" max="4" width="6.140625" style="40" customWidth="1"/>
    <col min="5" max="5" width="11.42578125" style="40" customWidth="1"/>
    <col min="6" max="8" width="11.7109375" style="40" customWidth="1"/>
    <col min="9" max="12" width="9.140625" style="40"/>
    <col min="13" max="13" width="11.5703125" style="40" hidden="1" customWidth="1"/>
    <col min="14" max="1024" width="9.140625" style="40" hidden="1"/>
  </cols>
  <sheetData>
    <row r="1" spans="1:8" ht="28.5" customHeight="1" x14ac:dyDescent="0.2">
      <c r="A1" s="79" t="s">
        <v>70</v>
      </c>
      <c r="B1" s="79"/>
      <c r="C1" s="79"/>
      <c r="D1" s="79"/>
      <c r="E1" s="79"/>
      <c r="F1" s="79"/>
      <c r="G1" s="79"/>
      <c r="H1" s="79"/>
    </row>
    <row r="2" spans="1:8" x14ac:dyDescent="0.2">
      <c r="A2" s="41"/>
      <c r="B2" s="41"/>
      <c r="C2" s="41"/>
      <c r="D2" s="41"/>
      <c r="E2" s="41"/>
      <c r="F2" s="41"/>
      <c r="G2" s="41"/>
      <c r="H2" s="41"/>
    </row>
    <row r="3" spans="1:8" ht="15.95" customHeight="1" x14ac:dyDescent="0.2">
      <c r="A3" s="111" t="s">
        <v>71</v>
      </c>
      <c r="B3" s="111"/>
      <c r="C3" s="115"/>
      <c r="D3" s="115"/>
      <c r="E3" s="115"/>
      <c r="F3" s="115"/>
      <c r="G3" s="115"/>
      <c r="H3" s="115"/>
    </row>
    <row r="4" spans="1:8" ht="14.25" customHeight="1" x14ac:dyDescent="0.2">
      <c r="A4" s="111" t="s">
        <v>72</v>
      </c>
      <c r="B4" s="111"/>
      <c r="C4" s="115"/>
      <c r="D4" s="115"/>
      <c r="E4" s="115"/>
      <c r="F4" s="115"/>
      <c r="G4" s="115"/>
      <c r="H4" s="115"/>
    </row>
    <row r="5" spans="1:8" ht="13.5" customHeight="1" x14ac:dyDescent="0.2">
      <c r="A5" s="111" t="s">
        <v>73</v>
      </c>
      <c r="B5" s="111"/>
      <c r="C5" s="111" t="s">
        <v>74</v>
      </c>
      <c r="D5" s="111"/>
      <c r="E5" s="111"/>
      <c r="F5" s="111"/>
      <c r="G5" s="111"/>
      <c r="H5" s="111"/>
    </row>
    <row r="6" spans="1:8" x14ac:dyDescent="0.2">
      <c r="A6" s="42"/>
      <c r="B6" s="42"/>
      <c r="C6" s="41"/>
      <c r="D6" s="41"/>
      <c r="E6" s="41"/>
      <c r="F6" s="41"/>
      <c r="G6" s="41"/>
      <c r="H6" s="41"/>
    </row>
    <row r="7" spans="1:8" ht="59.25" customHeight="1" x14ac:dyDescent="0.2">
      <c r="A7" s="112" t="s">
        <v>75</v>
      </c>
      <c r="B7" s="112"/>
      <c r="C7" s="113" t="s">
        <v>76</v>
      </c>
      <c r="D7" s="113"/>
      <c r="E7" s="113"/>
      <c r="F7" s="113"/>
      <c r="G7" s="113"/>
      <c r="H7" s="113"/>
    </row>
    <row r="8" spans="1:8" ht="43.5" customHeight="1" x14ac:dyDescent="0.2">
      <c r="A8" s="101" t="s">
        <v>77</v>
      </c>
      <c r="B8" s="101"/>
      <c r="C8" s="114" t="s">
        <v>3</v>
      </c>
      <c r="D8" s="114"/>
      <c r="E8" s="114"/>
      <c r="F8" s="114"/>
      <c r="G8" s="114"/>
      <c r="H8" s="114"/>
    </row>
    <row r="9" spans="1:8" ht="17.25" customHeight="1" x14ac:dyDescent="0.2">
      <c r="A9" s="101" t="s">
        <v>78</v>
      </c>
      <c r="B9" s="101"/>
      <c r="C9" s="106" t="s">
        <v>79</v>
      </c>
      <c r="D9" s="106"/>
      <c r="E9" s="106"/>
      <c r="F9" s="106"/>
      <c r="G9" s="106"/>
      <c r="H9" s="106"/>
    </row>
    <row r="10" spans="1:8" ht="15" customHeight="1" x14ac:dyDescent="0.2">
      <c r="A10" s="107" t="s">
        <v>80</v>
      </c>
      <c r="B10" s="107"/>
      <c r="C10" s="108" t="s">
        <v>81</v>
      </c>
      <c r="D10" s="108"/>
      <c r="E10" s="108"/>
      <c r="F10" s="108"/>
      <c r="G10" s="108"/>
      <c r="H10" s="108"/>
    </row>
    <row r="11" spans="1:8" ht="12.75" customHeight="1" x14ac:dyDescent="0.2">
      <c r="A11" s="107"/>
      <c r="B11" s="107"/>
      <c r="C11" s="109" t="s">
        <v>82</v>
      </c>
      <c r="D11" s="109"/>
      <c r="E11" s="109"/>
      <c r="F11" s="109"/>
      <c r="G11" s="109"/>
      <c r="H11" s="109"/>
    </row>
    <row r="12" spans="1:8" ht="12.75" customHeight="1" x14ac:dyDescent="0.2">
      <c r="A12" s="107"/>
      <c r="B12" s="107"/>
      <c r="C12" s="110" t="s">
        <v>83</v>
      </c>
      <c r="D12" s="110"/>
      <c r="E12" s="110"/>
      <c r="F12" s="110"/>
      <c r="G12" s="110"/>
      <c r="H12" s="110"/>
    </row>
    <row r="13" spans="1:8" ht="33.75" customHeight="1" x14ac:dyDescent="0.2">
      <c r="A13" s="101" t="s">
        <v>84</v>
      </c>
      <c r="B13" s="101"/>
      <c r="C13" s="102" t="s">
        <v>85</v>
      </c>
      <c r="D13" s="102"/>
      <c r="E13" s="102"/>
      <c r="F13" s="102"/>
      <c r="G13" s="102"/>
      <c r="H13" s="102"/>
    </row>
    <row r="14" spans="1:8" ht="31.5" customHeight="1" x14ac:dyDescent="0.2">
      <c r="A14" s="103" t="s">
        <v>86</v>
      </c>
      <c r="B14" s="103"/>
      <c r="C14" s="103"/>
      <c r="D14" s="103"/>
      <c r="E14" s="103"/>
      <c r="F14" s="103"/>
      <c r="G14" s="103"/>
      <c r="H14" s="103"/>
    </row>
    <row r="15" spans="1:8" x14ac:dyDescent="0.2">
      <c r="A15" s="41"/>
      <c r="B15" s="41"/>
      <c r="C15" s="41"/>
      <c r="D15" s="41"/>
      <c r="E15" s="41"/>
      <c r="F15" s="41"/>
      <c r="G15" s="41"/>
      <c r="H15" s="41"/>
    </row>
    <row r="16" spans="1:8" s="33" customFormat="1" ht="38.25" customHeight="1" x14ac:dyDescent="0.2">
      <c r="A16" s="43" t="s">
        <v>87</v>
      </c>
      <c r="B16" s="104" t="s">
        <v>7</v>
      </c>
      <c r="C16" s="104"/>
      <c r="D16" s="43" t="s">
        <v>88</v>
      </c>
      <c r="E16" s="43" t="s">
        <v>89</v>
      </c>
      <c r="F16" s="43" t="s">
        <v>90</v>
      </c>
      <c r="G16" s="43" t="s">
        <v>91</v>
      </c>
      <c r="H16" s="43" t="s">
        <v>92</v>
      </c>
    </row>
    <row r="17" spans="1:8" s="34" customFormat="1" ht="56.25" customHeight="1" x14ac:dyDescent="0.2">
      <c r="A17" s="43">
        <v>1</v>
      </c>
      <c r="B17" s="44" t="s">
        <v>93</v>
      </c>
      <c r="C17" s="44" t="str">
        <f>ZGŁOSZENIE!C7</f>
        <v>zgodny ze specyfikacją zaoferowaną w umowie</v>
      </c>
      <c r="D17" s="43">
        <f>ZGŁOSZENIE!D7</f>
        <v>1</v>
      </c>
      <c r="E17" s="45">
        <f>ZGŁOSZENIE!F7</f>
        <v>1900</v>
      </c>
      <c r="F17" s="45">
        <f>ZGŁOSZENIE!G7</f>
        <v>2337</v>
      </c>
      <c r="G17" s="45">
        <f>ZGŁOSZENIE!H7</f>
        <v>1900</v>
      </c>
      <c r="H17" s="45">
        <f>ZGŁOSZENIE!I7</f>
        <v>2337</v>
      </c>
    </row>
    <row r="18" spans="1:8" s="34" customFormat="1" ht="30.95" customHeight="1" x14ac:dyDescent="0.2">
      <c r="A18" s="43">
        <v>2</v>
      </c>
      <c r="B18" s="44" t="s">
        <v>17</v>
      </c>
      <c r="C18" s="44" t="str">
        <f>ZGŁOSZENIE!C8</f>
        <v>bez monitora</v>
      </c>
      <c r="D18" s="43">
        <f>ZGŁOSZENIE!D8</f>
        <v>0</v>
      </c>
      <c r="E18" s="46">
        <f>ZGŁOSZENIE!F8</f>
        <v>0</v>
      </c>
      <c r="F18" s="46">
        <f>ZGŁOSZENIE!G8</f>
        <v>0</v>
      </c>
      <c r="G18" s="46">
        <f>ZGŁOSZENIE!H8</f>
        <v>0</v>
      </c>
      <c r="H18" s="46">
        <f>ZGŁOSZENIE!I8</f>
        <v>0</v>
      </c>
    </row>
    <row r="19" spans="1:8" s="34" customFormat="1" ht="30.95" customHeight="1" x14ac:dyDescent="0.2">
      <c r="A19" s="105" t="s">
        <v>94</v>
      </c>
      <c r="B19" s="105"/>
      <c r="C19" s="105"/>
      <c r="D19" s="105"/>
      <c r="E19" s="105"/>
      <c r="F19" s="105"/>
      <c r="G19" s="47">
        <f>ZGŁOSZENIE!H9</f>
        <v>1900</v>
      </c>
      <c r="H19" s="46">
        <f>ZGŁOSZENIE!I9</f>
        <v>2337</v>
      </c>
    </row>
    <row r="20" spans="1:8" ht="17.649999999999999" customHeight="1" x14ac:dyDescent="0.2">
      <c r="A20" s="98" t="s">
        <v>20</v>
      </c>
      <c r="B20" s="98"/>
      <c r="C20" s="98"/>
      <c r="D20" s="98"/>
      <c r="E20" s="98"/>
      <c r="F20" s="98"/>
      <c r="G20" s="98"/>
      <c r="H20" s="98"/>
    </row>
    <row r="21" spans="1:8" ht="54.95" customHeight="1" x14ac:dyDescent="0.2">
      <c r="A21" s="99" t="s">
        <v>95</v>
      </c>
      <c r="B21" s="99"/>
      <c r="C21" s="99"/>
      <c r="D21" s="41"/>
      <c r="E21" s="41"/>
      <c r="F21" s="41"/>
      <c r="G21" s="41"/>
      <c r="H21" s="41"/>
    </row>
    <row r="22" spans="1:8" x14ac:dyDescent="0.2">
      <c r="A22" s="41"/>
      <c r="B22" s="41"/>
      <c r="C22" s="41"/>
      <c r="D22" s="41"/>
      <c r="E22" s="41"/>
      <c r="F22" s="41"/>
      <c r="G22" s="41"/>
      <c r="H22" s="41"/>
    </row>
    <row r="23" spans="1:8" ht="54.95" customHeight="1" x14ac:dyDescent="0.2">
      <c r="A23" s="99" t="s">
        <v>96</v>
      </c>
      <c r="B23" s="99"/>
      <c r="C23" s="99"/>
      <c r="D23" s="41"/>
      <c r="E23" s="99" t="s">
        <v>97</v>
      </c>
      <c r="F23" s="99"/>
      <c r="G23" s="99"/>
      <c r="H23" s="99"/>
    </row>
    <row r="24" spans="1:8" x14ac:dyDescent="0.2">
      <c r="A24" s="41"/>
      <c r="B24" s="41"/>
      <c r="C24" s="41"/>
      <c r="D24" s="41"/>
      <c r="E24" s="41"/>
      <c r="F24" s="41"/>
      <c r="G24" s="41"/>
      <c r="H24" s="41"/>
    </row>
    <row r="25" spans="1:8" x14ac:dyDescent="0.2">
      <c r="A25" s="100" t="s">
        <v>98</v>
      </c>
      <c r="B25" s="100"/>
      <c r="C25" s="100"/>
      <c r="D25" s="41"/>
      <c r="E25" s="41"/>
      <c r="F25" s="41"/>
      <c r="G25" s="41"/>
      <c r="H25" s="41"/>
    </row>
    <row r="26" spans="1:8" x14ac:dyDescent="0.2">
      <c r="A26" s="41"/>
      <c r="B26" s="41"/>
      <c r="C26" s="41"/>
      <c r="D26" s="21"/>
      <c r="E26" s="41"/>
      <c r="F26" s="41"/>
      <c r="G26" s="41"/>
      <c r="H26" s="41"/>
    </row>
    <row r="27" spans="1:8" x14ac:dyDescent="0.2">
      <c r="A27" s="41"/>
      <c r="B27" s="41"/>
      <c r="C27" s="41"/>
      <c r="D27" s="41"/>
      <c r="E27" s="41"/>
      <c r="F27" s="41"/>
      <c r="G27" s="41"/>
      <c r="H27" s="41"/>
    </row>
    <row r="28" spans="1:8" x14ac:dyDescent="0.2"/>
    <row r="29" spans="1:8" x14ac:dyDescent="0.2"/>
    <row r="30" spans="1:8" x14ac:dyDescent="0.2"/>
    <row r="31" spans="1:8" x14ac:dyDescent="0.2"/>
    <row r="32" spans="1:8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1048575" x14ac:dyDescent="0.2"/>
    <row r="1048576" x14ac:dyDescent="0.2"/>
  </sheetData>
  <sheetProtection password="CB04" sheet="1" objects="1" scenarios="1"/>
  <mergeCells count="27">
    <mergeCell ref="A1:H1"/>
    <mergeCell ref="A3:B3"/>
    <mergeCell ref="C3:H3"/>
    <mergeCell ref="A4:B4"/>
    <mergeCell ref="C4:H4"/>
    <mergeCell ref="A5:B5"/>
    <mergeCell ref="C5:H5"/>
    <mergeCell ref="A7:B7"/>
    <mergeCell ref="C7:H7"/>
    <mergeCell ref="A8:B8"/>
    <mergeCell ref="C8:H8"/>
    <mergeCell ref="A9:B9"/>
    <mergeCell ref="C9:H9"/>
    <mergeCell ref="A10:B12"/>
    <mergeCell ref="C10:H10"/>
    <mergeCell ref="C11:H11"/>
    <mergeCell ref="C12:H12"/>
    <mergeCell ref="A13:B13"/>
    <mergeCell ref="C13:H13"/>
    <mergeCell ref="A14:H14"/>
    <mergeCell ref="B16:C16"/>
    <mergeCell ref="A19:F19"/>
    <mergeCell ref="A20:H20"/>
    <mergeCell ref="A21:C21"/>
    <mergeCell ref="A23:C23"/>
    <mergeCell ref="E23:H23"/>
    <mergeCell ref="A25:C25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zoomScaleNormal="100" workbookViewId="0">
      <selection activeCell="D40" sqref="D40"/>
    </sheetView>
  </sheetViews>
  <sheetFormatPr defaultColWidth="8.85546875" defaultRowHeight="12.75" x14ac:dyDescent="0.2"/>
  <cols>
    <col min="1" max="1" width="17.42578125" style="48" customWidth="1"/>
    <col min="2" max="2" width="12.85546875" style="49" customWidth="1"/>
    <col min="3" max="3" width="15.140625" style="48" customWidth="1"/>
    <col min="4" max="4" width="13.28515625" style="48" customWidth="1"/>
    <col min="5" max="5" width="29.42578125" style="48" customWidth="1"/>
    <col min="6" max="6" width="10.28515625" style="49" customWidth="1"/>
    <col min="7" max="7" width="5.42578125" style="48" customWidth="1"/>
    <col min="8" max="1024" width="8.85546875" style="48"/>
  </cols>
  <sheetData>
    <row r="1" spans="1:10" x14ac:dyDescent="0.2">
      <c r="A1" s="50"/>
      <c r="B1" s="51"/>
      <c r="C1" s="50"/>
      <c r="D1" s="50"/>
      <c r="E1" s="50"/>
      <c r="F1" s="51"/>
    </row>
    <row r="2" spans="1:10" x14ac:dyDescent="0.2">
      <c r="A2" s="52" t="s">
        <v>99</v>
      </c>
      <c r="B2" s="53" t="s">
        <v>100</v>
      </c>
      <c r="C2" s="52" t="s">
        <v>101</v>
      </c>
      <c r="D2" s="52" t="s">
        <v>102</v>
      </c>
      <c r="E2" s="52" t="s">
        <v>103</v>
      </c>
      <c r="F2" s="53" t="s">
        <v>104</v>
      </c>
    </row>
    <row r="3" spans="1:10" ht="12.75" customHeight="1" x14ac:dyDescent="0.2">
      <c r="A3" s="116" t="s">
        <v>105</v>
      </c>
      <c r="B3" s="116"/>
      <c r="C3" s="116"/>
      <c r="D3" s="116"/>
      <c r="E3" s="116"/>
      <c r="F3" s="54"/>
      <c r="H3" s="55" t="s">
        <v>106</v>
      </c>
      <c r="I3" s="49"/>
      <c r="J3" s="49"/>
    </row>
    <row r="4" spans="1:10" ht="25.5" x14ac:dyDescent="0.2">
      <c r="A4" s="56" t="s">
        <v>107</v>
      </c>
      <c r="B4" s="56" t="s">
        <v>108</v>
      </c>
      <c r="C4" s="57">
        <v>0</v>
      </c>
      <c r="D4" s="57">
        <v>0</v>
      </c>
      <c r="E4" s="56" t="s">
        <v>108</v>
      </c>
      <c r="F4" s="54">
        <v>0</v>
      </c>
      <c r="H4" s="48" t="s">
        <v>109</v>
      </c>
    </row>
    <row r="5" spans="1:10" ht="38.25" x14ac:dyDescent="0.2">
      <c r="A5" s="56" t="s">
        <v>110</v>
      </c>
      <c r="B5" s="54">
        <v>1</v>
      </c>
      <c r="C5" s="57">
        <v>1900</v>
      </c>
      <c r="D5" s="57">
        <v>2337</v>
      </c>
      <c r="E5" s="56"/>
      <c r="F5" s="54">
        <v>1</v>
      </c>
      <c r="H5" s="48">
        <f>C5*1.23</f>
        <v>2337</v>
      </c>
    </row>
    <row r="6" spans="1:10" ht="12.75" customHeight="1" x14ac:dyDescent="0.2">
      <c r="A6" s="116" t="s">
        <v>17</v>
      </c>
      <c r="B6" s="116"/>
      <c r="C6" s="116"/>
      <c r="D6" s="116"/>
      <c r="E6" s="116"/>
      <c r="F6" s="54"/>
      <c r="H6" s="48">
        <f>C6*1.23</f>
        <v>0</v>
      </c>
    </row>
    <row r="7" spans="1:10" x14ac:dyDescent="0.2">
      <c r="A7" s="56" t="s">
        <v>18</v>
      </c>
      <c r="B7" s="56" t="s">
        <v>108</v>
      </c>
      <c r="C7" s="58">
        <v>0</v>
      </c>
      <c r="D7" s="58">
        <v>0</v>
      </c>
      <c r="E7" s="56"/>
      <c r="F7" s="54">
        <v>0</v>
      </c>
      <c r="H7" s="48">
        <f>C7*1.23</f>
        <v>0</v>
      </c>
    </row>
    <row r="8" spans="1:10" x14ac:dyDescent="0.2">
      <c r="A8" s="56" t="s">
        <v>111</v>
      </c>
      <c r="B8" s="54">
        <v>1</v>
      </c>
      <c r="C8" s="58">
        <v>500</v>
      </c>
      <c r="D8" s="58">
        <v>615</v>
      </c>
      <c r="E8" s="56"/>
      <c r="F8" s="54">
        <v>1</v>
      </c>
      <c r="H8" s="48">
        <f>C8*1.23</f>
        <v>615</v>
      </c>
    </row>
    <row r="9" spans="1:10" x14ac:dyDescent="0.2">
      <c r="A9" s="56" t="s">
        <v>112</v>
      </c>
      <c r="B9" s="54">
        <v>2</v>
      </c>
      <c r="C9" s="58">
        <v>550</v>
      </c>
      <c r="D9" s="58">
        <v>676.5</v>
      </c>
      <c r="E9" s="56"/>
      <c r="F9" s="54">
        <v>1</v>
      </c>
      <c r="H9" s="48">
        <f>C9*1.23</f>
        <v>676.5</v>
      </c>
    </row>
  </sheetData>
  <sheetProtection password="CB04" sheet="1" objects="1" scenarios="1"/>
  <mergeCells count="2">
    <mergeCell ref="A3:E3"/>
    <mergeCell ref="A6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defaultColWidth="8.85546875" defaultRowHeight="12.75" x14ac:dyDescent="0.2"/>
  <sheetData>
    <row r="1" spans="1:1" x14ac:dyDescent="0.2">
      <c r="A1">
        <v>0</v>
      </c>
    </row>
    <row r="2" spans="1:1" x14ac:dyDescent="0.2">
      <c r="A2">
        <v>1</v>
      </c>
    </row>
    <row r="3" spans="1:1" x14ac:dyDescent="0.2">
      <c r="A3">
        <v>2</v>
      </c>
    </row>
    <row r="4" spans="1:1" x14ac:dyDescent="0.2">
      <c r="A4">
        <v>3</v>
      </c>
    </row>
    <row r="5" spans="1:1" x14ac:dyDescent="0.2">
      <c r="A5">
        <v>4</v>
      </c>
    </row>
    <row r="6" spans="1:1" x14ac:dyDescent="0.2">
      <c r="A6">
        <v>5</v>
      </c>
    </row>
    <row r="7" spans="1:1" x14ac:dyDescent="0.2">
      <c r="A7">
        <v>6</v>
      </c>
    </row>
    <row r="8" spans="1:1" x14ac:dyDescent="0.2">
      <c r="A8">
        <v>7</v>
      </c>
    </row>
    <row r="9" spans="1:1" x14ac:dyDescent="0.2">
      <c r="A9">
        <v>8</v>
      </c>
    </row>
    <row r="10" spans="1:1" x14ac:dyDescent="0.2">
      <c r="A10">
        <v>9</v>
      </c>
    </row>
    <row r="11" spans="1:1" x14ac:dyDescent="0.2">
      <c r="A11">
        <v>10</v>
      </c>
    </row>
    <row r="12" spans="1:1" x14ac:dyDescent="0.2">
      <c r="A12">
        <v>11</v>
      </c>
    </row>
    <row r="13" spans="1:1" x14ac:dyDescent="0.2">
      <c r="A13">
        <v>12</v>
      </c>
    </row>
    <row r="14" spans="1:1" x14ac:dyDescent="0.2">
      <c r="A14">
        <v>13</v>
      </c>
    </row>
    <row r="15" spans="1:1" x14ac:dyDescent="0.2">
      <c r="A15">
        <v>14</v>
      </c>
    </row>
    <row r="16" spans="1:1" x14ac:dyDescent="0.2">
      <c r="A16">
        <v>15</v>
      </c>
    </row>
    <row r="17" spans="1:1" x14ac:dyDescent="0.2">
      <c r="A17">
        <v>16</v>
      </c>
    </row>
    <row r="18" spans="1:1" x14ac:dyDescent="0.2">
      <c r="A18">
        <v>17</v>
      </c>
    </row>
    <row r="19" spans="1:1" x14ac:dyDescent="0.2">
      <c r="A19">
        <v>18</v>
      </c>
    </row>
    <row r="20" spans="1:1" x14ac:dyDescent="0.2">
      <c r="A20">
        <v>19</v>
      </c>
    </row>
    <row r="21" spans="1:1" x14ac:dyDescent="0.2">
      <c r="A21">
        <v>20</v>
      </c>
    </row>
    <row r="22" spans="1:1" x14ac:dyDescent="0.2">
      <c r="A22">
        <v>21</v>
      </c>
    </row>
    <row r="23" spans="1:1" x14ac:dyDescent="0.2">
      <c r="A23">
        <v>22</v>
      </c>
    </row>
    <row r="24" spans="1:1" x14ac:dyDescent="0.2">
      <c r="A24">
        <v>23</v>
      </c>
    </row>
    <row r="25" spans="1:1" x14ac:dyDescent="0.2">
      <c r="A25">
        <v>24</v>
      </c>
    </row>
    <row r="26" spans="1:1" x14ac:dyDescent="0.2">
      <c r="A26">
        <v>25</v>
      </c>
    </row>
    <row r="27" spans="1:1" x14ac:dyDescent="0.2">
      <c r="A27">
        <v>26</v>
      </c>
    </row>
    <row r="28" spans="1:1" x14ac:dyDescent="0.2">
      <c r="A28">
        <v>27</v>
      </c>
    </row>
    <row r="29" spans="1:1" x14ac:dyDescent="0.2">
      <c r="A29">
        <v>28</v>
      </c>
    </row>
    <row r="30" spans="1:1" x14ac:dyDescent="0.2">
      <c r="A30">
        <v>29</v>
      </c>
    </row>
    <row r="31" spans="1:1" x14ac:dyDescent="0.2">
      <c r="A31">
        <v>30</v>
      </c>
    </row>
  </sheetData>
  <sheetProtection password="CB04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11</vt:i4>
      </vt:variant>
    </vt:vector>
  </HeadingPairs>
  <TitlesOfParts>
    <vt:vector size="16" baseType="lpstr">
      <vt:lpstr>ZGŁOSZENIE</vt:lpstr>
      <vt:lpstr>ZAPOTRZEBOWANIE</vt:lpstr>
      <vt:lpstr>ZAMÓWIENIE</vt:lpstr>
      <vt:lpstr>Podzespoły</vt:lpstr>
      <vt:lpstr>Ile</vt:lpstr>
      <vt:lpstr>Jeden</vt:lpstr>
      <vt:lpstr>JedenDziesięć</vt:lpstr>
      <vt:lpstr>JedenTrzydzieści</vt:lpstr>
      <vt:lpstr>laptopy</vt:lpstr>
      <vt:lpstr>Listwa</vt:lpstr>
      <vt:lpstr>Monitor</vt:lpstr>
      <vt:lpstr>torby</vt:lpstr>
      <vt:lpstr>ZeroDwa</vt:lpstr>
      <vt:lpstr>ZeroDziesięć</vt:lpstr>
      <vt:lpstr>ZeroJeden</vt:lpstr>
      <vt:lpstr>ZeroTrzydzieści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</dc:creator>
  <cp:lastModifiedBy>admin</cp:lastModifiedBy>
  <cp:revision>32</cp:revision>
  <cp:lastPrinted>2020-02-27T10:39:55Z</cp:lastPrinted>
  <dcterms:created xsi:type="dcterms:W3CDTF">2017-02-06T14:51:27Z</dcterms:created>
  <dcterms:modified xsi:type="dcterms:W3CDTF">2020-04-23T11:49:38Z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